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\\NPUSYSERVER01\Users$\svobodova\Desktop\NÁVŠTĚVNOST\"/>
    </mc:Choice>
  </mc:AlternateContent>
  <xr:revisionPtr revIDLastSave="0" documentId="13_ncr:1_{B2C766D2-6181-46EA-B622-DE73F87A4E86}" xr6:coauthVersionLast="36" xr6:coauthVersionMax="36" xr10:uidLastSave="{00000000-0000-0000-0000-000000000000}"/>
  <bookViews>
    <workbookView xWindow="0" yWindow="0" windowWidth="23040" windowHeight="8364" tabRatio="925" activeTab="1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81" i="3" s="1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28" i="4" l="1"/>
  <c r="O80" i="1"/>
  <c r="O79" i="1"/>
  <c r="O78" i="1"/>
  <c r="N3" i="4"/>
  <c r="N19" i="4"/>
  <c r="O81" i="1"/>
  <c r="O77" i="1"/>
  <c r="N2" i="4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N7" i="4" l="1"/>
  <c r="N32" i="4" s="1"/>
  <c r="M129" i="2"/>
  <c r="M16" i="4"/>
  <c r="AF16" i="4" s="1"/>
  <c r="AH16" i="4" s="1"/>
  <c r="AF2" i="4"/>
  <c r="AH2" i="4" s="1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B24" i="4"/>
  <c r="I16" i="4"/>
  <c r="F78" i="3" l="1"/>
  <c r="H78" i="3"/>
  <c r="P71" i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<sst xmlns="http://schemas.openxmlformats.org/spreadsheetml/2006/main" count="171" uniqueCount="49">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</sst>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8253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17610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8146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10097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10834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15474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15465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5227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4342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8314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35061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23814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6308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4382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3316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10231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11781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54940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114005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29710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198655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6"/>
  <sheetViews>
    <sheetView topLeftCell="A40" zoomScale="110" zoomScaleNormal="110" workbookViewId="0">
      <selection activeCell="J59" sqref="J59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>
        <v>2942</v>
      </c>
      <c r="H2" s="129">
        <v>2487</v>
      </c>
      <c r="I2" s="129">
        <v>2824</v>
      </c>
      <c r="J2" s="129"/>
      <c r="K2" s="129"/>
      <c r="L2" s="129"/>
      <c r="M2" s="129"/>
      <c r="N2" s="129"/>
      <c r="O2" s="132"/>
      <c r="P2" s="131">
        <f>SUM(D2:O2)</f>
        <v>8253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2367.75</v>
      </c>
      <c r="H14" s="26">
        <f t="shared" si="1"/>
        <v>2412.5833333333335</v>
      </c>
      <c r="I14" s="26">
        <f t="shared" si="1"/>
        <v>2605.3333333333335</v>
      </c>
      <c r="J14" s="26">
        <f t="shared" si="1"/>
        <v>7813.363636363636</v>
      </c>
      <c r="K14" s="26">
        <f t="shared" si="1"/>
        <v>7680.090909090909</v>
      </c>
      <c r="L14" s="26">
        <f t="shared" si="1"/>
        <v>2607.181818181818</v>
      </c>
      <c r="M14" s="26">
        <f t="shared" si="1"/>
        <v>977.27272727272725</v>
      </c>
      <c r="N14" s="26">
        <f t="shared" si="1"/>
        <v>1811.8181818181818</v>
      </c>
      <c r="O14" s="26">
        <f t="shared" si="1"/>
        <v>3737.6363636363635</v>
      </c>
      <c r="P14" s="28">
        <f>AVERAGE(P2:P13)</f>
        <v>30816.75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>
        <v>4286</v>
      </c>
      <c r="H17" s="129">
        <v>6509</v>
      </c>
      <c r="I17" s="129">
        <v>6458</v>
      </c>
      <c r="J17" s="129"/>
      <c r="K17" s="129"/>
      <c r="L17" s="129"/>
      <c r="M17" s="129"/>
      <c r="N17" s="129"/>
      <c r="O17" s="130"/>
      <c r="P17" s="131">
        <f>SUM(D17:O17)</f>
        <v>17610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4333.166666666667</v>
      </c>
      <c r="H29" s="26">
        <f t="shared" si="3"/>
        <v>7143.666666666667</v>
      </c>
      <c r="I29" s="26">
        <f t="shared" si="3"/>
        <v>8404.8333333333339</v>
      </c>
      <c r="J29" s="26">
        <f t="shared" si="3"/>
        <v>16994.81818181818</v>
      </c>
      <c r="K29" s="26">
        <f t="shared" si="3"/>
        <v>16299.272727272728</v>
      </c>
      <c r="L29" s="26">
        <f t="shared" si="3"/>
        <v>9449.545454545454</v>
      </c>
      <c r="M29" s="26">
        <f t="shared" si="3"/>
        <v>5001.363636363636</v>
      </c>
      <c r="N29" s="26">
        <f t="shared" si="3"/>
        <v>875.63636363636363</v>
      </c>
      <c r="O29" s="26">
        <f t="shared" si="3"/>
        <v>16.636363636363637</v>
      </c>
      <c r="P29" s="28">
        <f>AVERAGE(P17:P28)</f>
        <v>65368.5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>
        <v>1552</v>
      </c>
      <c r="H31" s="129">
        <v>3147</v>
      </c>
      <c r="I31" s="129">
        <v>3447</v>
      </c>
      <c r="J31" s="129"/>
      <c r="K31" s="129"/>
      <c r="L31" s="129"/>
      <c r="M31" s="129"/>
      <c r="N31" s="129"/>
      <c r="O31" s="130"/>
      <c r="P31" s="131">
        <f>SUM(D31:O31)</f>
        <v>8146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1223.5833333333333</v>
      </c>
      <c r="H43" s="26">
        <f t="shared" si="5"/>
        <v>3106.5833333333335</v>
      </c>
      <c r="I43" s="26">
        <f t="shared" si="5"/>
        <v>3724.8333333333335</v>
      </c>
      <c r="J43" s="26">
        <f t="shared" si="5"/>
        <v>11232.454545454546</v>
      </c>
      <c r="K43" s="26">
        <f t="shared" si="5"/>
        <v>11061.454545454546</v>
      </c>
      <c r="L43" s="26">
        <f t="shared" si="5"/>
        <v>3950.4545454545455</v>
      </c>
      <c r="M43" s="26">
        <f t="shared" si="5"/>
        <v>1433.1818181818182</v>
      </c>
      <c r="N43" s="26">
        <f t="shared" si="5"/>
        <v>547.72727272727275</v>
      </c>
      <c r="O43" s="26">
        <f t="shared" si="5"/>
        <v>69.818181818181813</v>
      </c>
      <c r="P43" s="28">
        <f>AVERAGE(P31:P42)</f>
        <v>34171.5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>
        <v>3546</v>
      </c>
      <c r="H45" s="129">
        <v>3014</v>
      </c>
      <c r="I45" s="129">
        <v>3537</v>
      </c>
      <c r="J45" s="129"/>
      <c r="K45" s="129"/>
      <c r="L45" s="129"/>
      <c r="M45" s="129"/>
      <c r="N45" s="129"/>
      <c r="O45" s="130"/>
      <c r="P45" s="131">
        <f>SUM(D45:O45)</f>
        <v>10097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2133.1666666666665</v>
      </c>
      <c r="H57" s="26">
        <f t="shared" si="7"/>
        <v>3850.8333333333335</v>
      </c>
      <c r="I57" s="26">
        <f t="shared" si="7"/>
        <v>4761.5</v>
      </c>
      <c r="J57" s="26">
        <f t="shared" si="7"/>
        <v>14867</v>
      </c>
      <c r="K57" s="26">
        <f t="shared" si="7"/>
        <v>14293.727272727272</v>
      </c>
      <c r="L57" s="26">
        <f t="shared" si="7"/>
        <v>5042</v>
      </c>
      <c r="M57" s="26">
        <f t="shared" si="7"/>
        <v>2094</v>
      </c>
      <c r="N57" s="26">
        <f t="shared" si="7"/>
        <v>65.727272727272734</v>
      </c>
      <c r="O57" s="26">
        <f t="shared" si="7"/>
        <v>8.545454545454545</v>
      </c>
      <c r="P57" s="28">
        <f>AVERAGE(P45:P56)</f>
        <v>44311.083333333336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>
        <v>1682</v>
      </c>
      <c r="H59" s="129">
        <v>3070</v>
      </c>
      <c r="I59" s="129">
        <v>6076</v>
      </c>
      <c r="J59" s="129"/>
      <c r="K59" s="129"/>
      <c r="L59" s="129"/>
      <c r="M59" s="129"/>
      <c r="N59" s="129"/>
      <c r="O59" s="130"/>
      <c r="P59" s="131">
        <f>SUM(D59:O59)</f>
        <v>10834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2333.5833333333335</v>
      </c>
      <c r="H71" s="26">
        <f t="shared" si="9"/>
        <v>5341.083333333333</v>
      </c>
      <c r="I71" s="26">
        <f t="shared" si="9"/>
        <v>10210.333333333334</v>
      </c>
      <c r="J71" s="26">
        <f t="shared" si="9"/>
        <v>17852.81818181818</v>
      </c>
      <c r="K71" s="26">
        <f t="shared" si="9"/>
        <v>18146.909090909092</v>
      </c>
      <c r="L71" s="26">
        <f t="shared" si="9"/>
        <v>4529.909090909091</v>
      </c>
      <c r="M71" s="26">
        <f t="shared" si="9"/>
        <v>1936.8181818181818</v>
      </c>
      <c r="N71" s="26">
        <f t="shared" si="9"/>
        <v>28.181818181818183</v>
      </c>
      <c r="O71" s="26">
        <f t="shared" si="9"/>
        <v>5038.454545454545</v>
      </c>
      <c r="P71" s="28">
        <f>AVERAGE(P59:P70)</f>
        <v>61794.833333333336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8253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17610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8146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10097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10834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54940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6"/>
  <sheetViews>
    <sheetView tabSelected="1" topLeftCell="A67" workbookViewId="0">
      <selection activeCell="O77" sqref="O77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>
        <v>2454</v>
      </c>
      <c r="G2" s="129">
        <v>6180</v>
      </c>
      <c r="H2" s="129">
        <v>6840</v>
      </c>
      <c r="I2" s="129"/>
      <c r="J2" s="129"/>
      <c r="K2" s="129"/>
      <c r="L2" s="129"/>
      <c r="M2" s="129"/>
      <c r="N2" s="132"/>
      <c r="O2" s="134">
        <f>SUM(C2:N2)</f>
        <v>15474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2744.9230769230771</v>
      </c>
      <c r="G15" s="69">
        <f t="shared" si="1"/>
        <v>6470.7692307692305</v>
      </c>
      <c r="H15" s="69">
        <f t="shared" si="1"/>
        <v>7574.3846153846152</v>
      </c>
      <c r="I15" s="69">
        <f t="shared" si="1"/>
        <v>18518</v>
      </c>
      <c r="J15" s="69">
        <f t="shared" si="1"/>
        <v>16686.916666666668</v>
      </c>
      <c r="K15" s="69">
        <f t="shared" si="1"/>
        <v>5898.583333333333</v>
      </c>
      <c r="L15" s="69">
        <f t="shared" si="1"/>
        <v>2589.25</v>
      </c>
      <c r="M15" s="69">
        <f t="shared" si="1"/>
        <v>30.833333333333332</v>
      </c>
      <c r="N15" s="69">
        <f t="shared" si="1"/>
        <v>2.1666666666666665</v>
      </c>
      <c r="O15" s="70">
        <f>AVERAGE(O2:O14)</f>
        <v>57363.615384615383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>
        <v>3160</v>
      </c>
      <c r="G17" s="129">
        <v>5635</v>
      </c>
      <c r="H17" s="129">
        <v>6670</v>
      </c>
      <c r="I17" s="129"/>
      <c r="J17" s="129"/>
      <c r="K17" s="129"/>
      <c r="L17" s="129"/>
      <c r="M17" s="129"/>
      <c r="N17" s="130"/>
      <c r="O17" s="131">
        <f>SUM(C17:N17)</f>
        <v>15465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2449.6923076923076</v>
      </c>
      <c r="G30" s="26">
        <f t="shared" si="3"/>
        <v>4883.3846153846152</v>
      </c>
      <c r="H30" s="26">
        <f t="shared" si="3"/>
        <v>4997.0769230769229</v>
      </c>
      <c r="I30" s="26">
        <f t="shared" si="3"/>
        <v>10471.333333333334</v>
      </c>
      <c r="J30" s="26">
        <f t="shared" si="3"/>
        <v>11157.25</v>
      </c>
      <c r="K30" s="26">
        <f t="shared" si="3"/>
        <v>5022.666666666667</v>
      </c>
      <c r="L30" s="26">
        <f t="shared" si="3"/>
        <v>3381.5833333333335</v>
      </c>
      <c r="M30" s="26">
        <f t="shared" si="3"/>
        <v>17.333333333333332</v>
      </c>
      <c r="N30" s="26">
        <f t="shared" si="3"/>
        <v>132.33333333333334</v>
      </c>
      <c r="O30" s="70">
        <f>AVERAGE(O17:O29)</f>
        <v>40374.846153846156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>
        <v>1348</v>
      </c>
      <c r="G32" s="129">
        <v>1624</v>
      </c>
      <c r="H32" s="129">
        <v>2255</v>
      </c>
      <c r="I32" s="129"/>
      <c r="J32" s="129"/>
      <c r="K32" s="129"/>
      <c r="L32" s="129"/>
      <c r="M32" s="129"/>
      <c r="N32" s="130"/>
      <c r="O32" s="131">
        <f>SUM(C32:N32)</f>
        <v>5227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1014.0769230769231</v>
      </c>
      <c r="G45" s="26">
        <f t="shared" si="5"/>
        <v>1579.2307692307693</v>
      </c>
      <c r="H45" s="26">
        <f t="shared" si="5"/>
        <v>2145.2307692307691</v>
      </c>
      <c r="I45" s="26">
        <f t="shared" si="5"/>
        <v>4955.083333333333</v>
      </c>
      <c r="J45" s="26">
        <f t="shared" si="5"/>
        <v>4916.833333333333</v>
      </c>
      <c r="K45" s="26">
        <f t="shared" si="5"/>
        <v>1602.8333333333333</v>
      </c>
      <c r="L45" s="26">
        <f t="shared" si="5"/>
        <v>909.25</v>
      </c>
      <c r="M45" s="26">
        <f t="shared" si="5"/>
        <v>58.833333333333336</v>
      </c>
      <c r="N45" s="26">
        <f t="shared" si="5"/>
        <v>532.08333333333337</v>
      </c>
      <c r="O45" s="70">
        <f>AVERAGE(O32:O44)</f>
        <v>16820.692307692309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>
        <v>594</v>
      </c>
      <c r="G47" s="129">
        <v>1580</v>
      </c>
      <c r="H47" s="129">
        <v>2168</v>
      </c>
      <c r="I47" s="129"/>
      <c r="J47" s="129"/>
      <c r="K47" s="129"/>
      <c r="L47" s="129"/>
      <c r="M47" s="129"/>
      <c r="N47" s="130"/>
      <c r="O47" s="131">
        <f>SUM(C47:N47)</f>
        <v>4342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1139.8461538461538</v>
      </c>
      <c r="G60" s="26">
        <f t="shared" si="7"/>
        <v>2246.6923076923076</v>
      </c>
      <c r="H60" s="26">
        <f t="shared" si="7"/>
        <v>2815.5384615384614</v>
      </c>
      <c r="I60" s="26">
        <f t="shared" si="7"/>
        <v>6666.75</v>
      </c>
      <c r="J60" s="26">
        <f t="shared" si="7"/>
        <v>6571.666666666667</v>
      </c>
      <c r="K60" s="26">
        <f t="shared" si="7"/>
        <v>2553</v>
      </c>
      <c r="L60" s="26">
        <f t="shared" si="7"/>
        <v>1171.3333333333333</v>
      </c>
      <c r="M60" s="26">
        <f t="shared" si="7"/>
        <v>24.5</v>
      </c>
      <c r="N60" s="26">
        <f t="shared" si="7"/>
        <v>348.91666666666669</v>
      </c>
      <c r="O60" s="70">
        <f>AVERAGE(O47:O59)</f>
        <v>22457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>
        <v>1993</v>
      </c>
      <c r="G62" s="129">
        <v>3160</v>
      </c>
      <c r="H62" s="129">
        <v>3161</v>
      </c>
      <c r="I62" s="129"/>
      <c r="J62" s="129"/>
      <c r="K62" s="129"/>
      <c r="L62" s="129"/>
      <c r="M62" s="129"/>
      <c r="N62" s="130"/>
      <c r="O62" s="131">
        <f>SUM(C62:N62)</f>
        <v>8314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1722.7692307692307</v>
      </c>
      <c r="G75" s="26">
        <f t="shared" si="9"/>
        <v>3359.7692307692309</v>
      </c>
      <c r="H75" s="26">
        <f t="shared" si="9"/>
        <v>3923.8461538461538</v>
      </c>
      <c r="I75" s="26">
        <f t="shared" si="9"/>
        <v>8195.8333333333339</v>
      </c>
      <c r="J75" s="26">
        <f t="shared" si="9"/>
        <v>8057</v>
      </c>
      <c r="K75" s="26">
        <f t="shared" si="9"/>
        <v>3331</v>
      </c>
      <c r="L75" s="26">
        <f t="shared" si="9"/>
        <v>1452.25</v>
      </c>
      <c r="M75" s="26">
        <f t="shared" si="9"/>
        <v>45</v>
      </c>
      <c r="N75" s="26">
        <f t="shared" si="9"/>
        <v>168.25</v>
      </c>
      <c r="O75" s="70">
        <f>AVERAGE(O62:O74)</f>
        <v>28802.153846153848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698</v>
      </c>
      <c r="E77" s="136">
        <v>766</v>
      </c>
      <c r="F77" s="136">
        <v>14457</v>
      </c>
      <c r="G77" s="136">
        <v>10390</v>
      </c>
      <c r="H77" s="136">
        <v>8439</v>
      </c>
      <c r="I77" s="136"/>
      <c r="J77" s="136"/>
      <c r="K77" s="136"/>
      <c r="L77" s="136"/>
      <c r="M77" s="136"/>
      <c r="N77" s="137"/>
      <c r="O77" s="138">
        <f>SUM(C77:N77)</f>
        <v>35061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1977.3076923076924</v>
      </c>
      <c r="E90" s="26">
        <f t="shared" si="11"/>
        <v>5387.3846153846152</v>
      </c>
      <c r="F90" s="26">
        <f t="shared" si="11"/>
        <v>9806.9230769230762</v>
      </c>
      <c r="G90" s="26">
        <f t="shared" si="11"/>
        <v>11277.923076923076</v>
      </c>
      <c r="H90" s="26">
        <f t="shared" si="11"/>
        <v>8951.5</v>
      </c>
      <c r="I90" s="26">
        <f t="shared" si="11"/>
        <v>19537.916666666668</v>
      </c>
      <c r="J90" s="26">
        <f t="shared" si="11"/>
        <v>20299.333333333332</v>
      </c>
      <c r="K90" s="26">
        <f t="shared" si="11"/>
        <v>7853.25</v>
      </c>
      <c r="L90" s="26">
        <f t="shared" si="11"/>
        <v>5983.416666666667</v>
      </c>
      <c r="M90" s="26">
        <f t="shared" si="11"/>
        <v>5574.333333333333</v>
      </c>
      <c r="N90" s="26">
        <f t="shared" si="11"/>
        <v>6275.25</v>
      </c>
      <c r="O90" s="70">
        <f>AVERAGE(O77:O89)</f>
        <v>99414.692307692312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>
        <v>4617</v>
      </c>
      <c r="G92" s="129">
        <v>8763</v>
      </c>
      <c r="H92" s="129">
        <v>10434</v>
      </c>
      <c r="I92" s="129"/>
      <c r="J92" s="129"/>
      <c r="K92" s="129"/>
      <c r="L92" s="129"/>
      <c r="M92" s="129"/>
      <c r="N92" s="130"/>
      <c r="O92" s="131">
        <f>SUM(C92:N92)</f>
        <v>23814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4247.7692307692305</v>
      </c>
      <c r="G105" s="27">
        <f t="shared" si="13"/>
        <v>10292.076923076924</v>
      </c>
      <c r="H105" s="27">
        <f t="shared" si="13"/>
        <v>11564.615384615385</v>
      </c>
      <c r="I105" s="27">
        <f t="shared" si="13"/>
        <v>31362.166666666668</v>
      </c>
      <c r="J105" s="27">
        <f t="shared" si="13"/>
        <v>31251.166666666668</v>
      </c>
      <c r="K105" s="27">
        <f t="shared" si="13"/>
        <v>9256.8333333333339</v>
      </c>
      <c r="L105" s="27">
        <f t="shared" si="13"/>
        <v>4291.083333333333</v>
      </c>
      <c r="M105" s="27">
        <f t="shared" si="13"/>
        <v>32.25</v>
      </c>
      <c r="N105" s="27">
        <f t="shared" si="13"/>
        <v>0</v>
      </c>
      <c r="O105" s="70">
        <f>AVERAGE(O92:O104)</f>
        <v>96854.692307692312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342</v>
      </c>
      <c r="E107" s="129">
        <v>410</v>
      </c>
      <c r="F107" s="129">
        <v>1507</v>
      </c>
      <c r="G107" s="129">
        <v>1700</v>
      </c>
      <c r="H107" s="129">
        <v>2014</v>
      </c>
      <c r="I107" s="129"/>
      <c r="J107" s="129"/>
      <c r="K107" s="129"/>
      <c r="L107" s="129"/>
      <c r="M107" s="129"/>
      <c r="N107" s="130"/>
      <c r="O107" s="131">
        <f>SUM(C107:N107)</f>
        <v>6308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34.384615384615387</v>
      </c>
      <c r="E120" s="26">
        <f t="shared" si="15"/>
        <v>187.07692307692307</v>
      </c>
      <c r="F120" s="26">
        <f t="shared" si="15"/>
        <v>1210.9230769230769</v>
      </c>
      <c r="G120" s="26">
        <f t="shared" si="15"/>
        <v>2404.9230769230771</v>
      </c>
      <c r="H120" s="26">
        <f t="shared" si="15"/>
        <v>2854.8461538461538</v>
      </c>
      <c r="I120" s="26">
        <f t="shared" si="15"/>
        <v>7226.75</v>
      </c>
      <c r="J120" s="26">
        <f t="shared" si="15"/>
        <v>7046.75</v>
      </c>
      <c r="K120" s="26">
        <f t="shared" si="15"/>
        <v>2781.75</v>
      </c>
      <c r="L120" s="26">
        <f t="shared" si="15"/>
        <v>1119</v>
      </c>
      <c r="M120" s="26">
        <f t="shared" si="15"/>
        <v>296</v>
      </c>
      <c r="N120" s="26">
        <f t="shared" si="15"/>
        <v>523.33333333333337</v>
      </c>
      <c r="O120" s="70">
        <f>AVERAGE(O107:O119)</f>
        <v>24250.461538461539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15474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15465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5227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4342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8314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35061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23814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6308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114005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3"/>
  <sheetViews>
    <sheetView topLeftCell="A34" workbookViewId="0">
      <selection activeCell="I47" sqref="I47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>
        <v>1002</v>
      </c>
      <c r="G2" s="129">
        <v>1673</v>
      </c>
      <c r="H2" s="129">
        <v>1707</v>
      </c>
      <c r="I2" s="129"/>
      <c r="J2" s="129"/>
      <c r="K2" s="129"/>
      <c r="L2" s="129"/>
      <c r="M2" s="129"/>
      <c r="N2" s="130"/>
      <c r="O2" s="131">
        <f>SUM(C2:N2)</f>
        <v>4382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1821.1538461538462</v>
      </c>
      <c r="G15" s="26">
        <f t="shared" si="1"/>
        <v>4187.6923076923076</v>
      </c>
      <c r="H15" s="26">
        <f t="shared" si="1"/>
        <v>3596.1538461538462</v>
      </c>
      <c r="I15" s="26">
        <f t="shared" si="1"/>
        <v>8322.6666666666661</v>
      </c>
      <c r="J15" s="26">
        <f t="shared" si="1"/>
        <v>7343.916666666667</v>
      </c>
      <c r="K15" s="26">
        <f t="shared" si="1"/>
        <v>3521.0833333333335</v>
      </c>
      <c r="L15" s="26">
        <f t="shared" si="1"/>
        <v>1479</v>
      </c>
      <c r="M15" s="26">
        <f t="shared" si="1"/>
        <v>42.333333333333336</v>
      </c>
      <c r="N15" s="26">
        <f t="shared" si="1"/>
        <v>0</v>
      </c>
      <c r="O15" s="88">
        <f>AVERAGE(O2:O14)</f>
        <v>29139.076923076922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>
        <v>566</v>
      </c>
      <c r="G17" s="129">
        <v>1160</v>
      </c>
      <c r="H17" s="129">
        <v>1590</v>
      </c>
      <c r="I17" s="129"/>
      <c r="J17" s="129"/>
      <c r="K17" s="129"/>
      <c r="L17" s="129"/>
      <c r="M17" s="129"/>
      <c r="N17" s="130"/>
      <c r="O17" s="131">
        <f>SUM(C17:N17)</f>
        <v>3316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450.38461538461536</v>
      </c>
      <c r="G30" s="26">
        <f t="shared" si="3"/>
        <v>989.38461538461536</v>
      </c>
      <c r="H30" s="26">
        <f t="shared" si="3"/>
        <v>1089.8461538461538</v>
      </c>
      <c r="I30" s="26">
        <f t="shared" si="3"/>
        <v>2967.0833333333335</v>
      </c>
      <c r="J30" s="26">
        <f t="shared" si="3"/>
        <v>2740.8333333333335</v>
      </c>
      <c r="K30" s="26">
        <f t="shared" si="3"/>
        <v>718.33333333333337</v>
      </c>
      <c r="L30" s="26">
        <f t="shared" si="3"/>
        <v>453.66666666666669</v>
      </c>
      <c r="M30" s="26">
        <f t="shared" si="3"/>
        <v>28.75</v>
      </c>
      <c r="N30" s="26">
        <f t="shared" si="3"/>
        <v>0</v>
      </c>
      <c r="O30" s="70">
        <f>AVERAGE(O17:O29)</f>
        <v>8931.1538461538457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1</v>
      </c>
      <c r="D32" s="129">
        <v>0</v>
      </c>
      <c r="E32" s="129">
        <v>58</v>
      </c>
      <c r="F32" s="129">
        <v>2744</v>
      </c>
      <c r="G32" s="129">
        <v>3594</v>
      </c>
      <c r="H32" s="129">
        <v>3834</v>
      </c>
      <c r="I32" s="129"/>
      <c r="J32" s="129"/>
      <c r="K32" s="129"/>
      <c r="L32" s="129"/>
      <c r="M32" s="129"/>
      <c r="N32" s="130"/>
      <c r="O32" s="131">
        <f>SUM(C32:N32)</f>
        <v>10231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55.153846153846153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2013.6923076923076</v>
      </c>
      <c r="G45" s="26">
        <f t="shared" si="5"/>
        <v>3662.3076923076924</v>
      </c>
      <c r="H45" s="26">
        <f t="shared" si="5"/>
        <v>3829.0769230769229</v>
      </c>
      <c r="I45" s="26">
        <f t="shared" si="5"/>
        <v>15961.666666666666</v>
      </c>
      <c r="J45" s="26">
        <f t="shared" si="5"/>
        <v>8257.5833333333339</v>
      </c>
      <c r="K45" s="26">
        <f t="shared" si="5"/>
        <v>4003.1666666666665</v>
      </c>
      <c r="L45" s="26">
        <f t="shared" si="5"/>
        <v>1946.9166666666667</v>
      </c>
      <c r="M45" s="26">
        <f t="shared" si="5"/>
        <v>199.33333333333334</v>
      </c>
      <c r="N45" s="26">
        <f t="shared" si="5"/>
        <v>171.58333333333334</v>
      </c>
      <c r="O45" s="70">
        <f>AVERAGE(O32:O44)</f>
        <v>38616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515</v>
      </c>
      <c r="F47" s="129">
        <v>2063</v>
      </c>
      <c r="G47" s="129">
        <v>3703</v>
      </c>
      <c r="H47" s="129">
        <v>5027</v>
      </c>
      <c r="I47" s="129"/>
      <c r="J47" s="129"/>
      <c r="K47" s="129"/>
      <c r="L47" s="129"/>
      <c r="M47" s="129"/>
      <c r="N47" s="130"/>
      <c r="O47" s="131">
        <f>SUM(C47:N47)</f>
        <v>11781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164.38461538461539</v>
      </c>
      <c r="F60" s="26">
        <f t="shared" si="7"/>
        <v>999.53846153846155</v>
      </c>
      <c r="G60" s="26">
        <f t="shared" si="7"/>
        <v>2177.5384615384614</v>
      </c>
      <c r="H60" s="26">
        <f t="shared" si="7"/>
        <v>2812.1538461538462</v>
      </c>
      <c r="I60" s="26">
        <f t="shared" si="7"/>
        <v>6082.666666666667</v>
      </c>
      <c r="J60" s="26">
        <f t="shared" si="7"/>
        <v>5727.5</v>
      </c>
      <c r="K60" s="26">
        <f t="shared" si="7"/>
        <v>1996.75</v>
      </c>
      <c r="L60" s="26">
        <f t="shared" si="7"/>
        <v>984.75</v>
      </c>
      <c r="M60" s="26">
        <f t="shared" si="7"/>
        <v>96.083333333333329</v>
      </c>
      <c r="N60" s="26">
        <f t="shared" si="7"/>
        <v>1271.6666666666667</v>
      </c>
      <c r="O60" s="70">
        <f>AVERAGE(O47:O59)</f>
        <v>21108.538461538461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4382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3316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10231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11781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29710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32"/>
  <sheetViews>
    <sheetView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8253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-16264</v>
      </c>
      <c r="AG2" s="44"/>
      <c r="AH2" s="106">
        <f>100*AF2/M2</f>
        <v>-66.337643267936528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17610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-36047</v>
      </c>
      <c r="AG3" s="44"/>
      <c r="AH3" s="106">
        <f t="shared" ref="AH3:AH7" si="9">100*AF3/M3</f>
        <v>-67.180423803045272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8146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-18988</v>
      </c>
      <c r="AG4" s="44"/>
      <c r="AH4" s="106">
        <f t="shared" si="9"/>
        <v>-69.978624603818091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10097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-37789</v>
      </c>
      <c r="AG5" s="44"/>
      <c r="AH5" s="106">
        <f t="shared" si="9"/>
        <v>-78.914505283381359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10834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-21906</v>
      </c>
      <c r="AG6" s="44"/>
      <c r="AH6" s="106">
        <f t="shared" si="9"/>
        <v>-66.908979841172879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54940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-130994</v>
      </c>
      <c r="AG7" s="107"/>
      <c r="AH7" s="106">
        <f t="shared" si="9"/>
        <v>-70.451880774898626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15474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-37612</v>
      </c>
      <c r="AG11" s="44"/>
      <c r="AH11" s="106">
        <f>100*AF11/M11</f>
        <v>-70.851071845684359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15465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-15767</v>
      </c>
      <c r="AG12" s="44"/>
      <c r="AH12" s="106">
        <f t="shared" ref="AH12:AH19" si="20">100*AF12/M12</f>
        <v>-50.483478483606561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5227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-6341</v>
      </c>
      <c r="AG13" s="44"/>
      <c r="AH13" s="106">
        <f t="shared" si="20"/>
        <v>-54.815006915629326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4342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-9754</v>
      </c>
      <c r="AG14" s="44"/>
      <c r="AH14" s="106">
        <f t="shared" si="20"/>
        <v>-69.19693530079455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8314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-16269</v>
      </c>
      <c r="AG15" s="44"/>
      <c r="AH15" s="106">
        <f t="shared" si="20"/>
        <v>-66.17988040515803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35061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-18051</v>
      </c>
      <c r="AG16" s="44"/>
      <c r="AH16" s="106">
        <f t="shared" si="20"/>
        <v>-33.98666967916855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23814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-73171</v>
      </c>
      <c r="AG17" s="44"/>
      <c r="AH17" s="106">
        <f t="shared" si="20"/>
        <v>-75.445687477444963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6308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-11604</v>
      </c>
      <c r="AG18" s="44"/>
      <c r="AH18" s="106">
        <f t="shared" si="20"/>
        <v>-64.783385439928537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114005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-188569</v>
      </c>
      <c r="AG19" s="107"/>
      <c r="AH19" s="106">
        <f t="shared" si="20"/>
        <v>-62.321613886189823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4382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-8925</v>
      </c>
      <c r="AG23" s="44"/>
      <c r="AH23" s="106">
        <f>100*AF23/M23</f>
        <v>-67.069963177275113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3316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-6833</v>
      </c>
      <c r="AG24" s="44"/>
      <c r="AH24" s="106">
        <f t="shared" ref="AH24:AH28" si="31">100*AF24/M24</f>
        <v>-67.326830229579272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10231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-18855</v>
      </c>
      <c r="AG25" s="44"/>
      <c r="AH25" s="106">
        <f t="shared" si="31"/>
        <v>-64.825001719040088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11781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-19602</v>
      </c>
      <c r="AG26" s="44"/>
      <c r="AH26" s="106">
        <f t="shared" si="31"/>
        <v>-62.460567823343851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29710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-54215</v>
      </c>
      <c r="AG28" s="107"/>
      <c r="AH28" s="106">
        <f t="shared" si="31"/>
        <v>-64.59934465296395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198655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-373778</v>
      </c>
      <c r="AG32" s="44"/>
      <c r="AH32" s="106">
        <f>100*AF32/M32</f>
        <v>-65.296375296322893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2022-07-19T08:21:38Z</dcterms:modified>
</cp:coreProperties>
</file>